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ober\Documents\01 - Projekte aktuell\05 - CSA Website Work in Progress\02 - Ressourcen\02 - Excel Diagramme\"/>
    </mc:Choice>
  </mc:AlternateContent>
  <bookViews>
    <workbookView xWindow="0" yWindow="120" windowWidth="19140" windowHeight="12120" tabRatio="815"/>
  </bookViews>
  <sheets>
    <sheet name="Break Even Diagramm" sheetId="533" r:id="rId1"/>
  </sheets>
  <calcPr calcId="162913"/>
</workbook>
</file>

<file path=xl/calcChain.xml><?xml version="1.0" encoding="utf-8"?>
<calcChain xmlns="http://schemas.openxmlformats.org/spreadsheetml/2006/main">
  <c r="E60" i="533" l="1"/>
  <c r="E59" i="533"/>
  <c r="E58" i="533"/>
  <c r="E57" i="533"/>
  <c r="E56" i="533"/>
  <c r="E55" i="533"/>
  <c r="E54" i="533"/>
  <c r="E53" i="533"/>
  <c r="E52" i="533"/>
  <c r="E51" i="533"/>
  <c r="E50" i="533"/>
  <c r="E49" i="533"/>
  <c r="E48" i="533"/>
  <c r="E47" i="533"/>
  <c r="E46" i="533"/>
  <c r="E45" i="533"/>
  <c r="E44" i="533"/>
  <c r="E43" i="533"/>
  <c r="E42" i="533"/>
  <c r="E41" i="533"/>
  <c r="B41" i="533"/>
  <c r="F41" i="533" s="1"/>
  <c r="F40" i="533"/>
  <c r="E40" i="533"/>
  <c r="C40" i="533"/>
  <c r="B36" i="533"/>
  <c r="B37" i="533" s="1"/>
  <c r="D40" i="533" l="1"/>
  <c r="G40" i="533" s="1"/>
  <c r="C41" i="533"/>
  <c r="C36" i="533"/>
  <c r="C35" i="533" s="1"/>
  <c r="B42" i="533"/>
  <c r="B43" i="533" s="1"/>
  <c r="B44" i="533" s="1"/>
  <c r="D41" i="533"/>
  <c r="F43" i="533" l="1"/>
  <c r="D43" i="533" s="1"/>
  <c r="C43" i="533"/>
  <c r="F42" i="533"/>
  <c r="D42" i="533" s="1"/>
  <c r="C42" i="533"/>
  <c r="G41" i="533"/>
  <c r="F44" i="533"/>
  <c r="D44" i="533" s="1"/>
  <c r="B45" i="533"/>
  <c r="C44" i="533"/>
  <c r="G43" i="533" l="1"/>
  <c r="G42" i="533"/>
  <c r="G44" i="533"/>
  <c r="B46" i="533"/>
  <c r="F45" i="533"/>
  <c r="D45" i="533" s="1"/>
  <c r="C45" i="533"/>
  <c r="G45" i="533" l="1"/>
  <c r="B47" i="533"/>
  <c r="F46" i="533"/>
  <c r="D46" i="533" s="1"/>
  <c r="C46" i="533"/>
  <c r="G46" i="533" l="1"/>
  <c r="C47" i="533"/>
  <c r="B48" i="533"/>
  <c r="F47" i="533"/>
  <c r="D47" i="533" s="1"/>
  <c r="F48" i="533" l="1"/>
  <c r="D48" i="533" s="1"/>
  <c r="C48" i="533"/>
  <c r="B49" i="533"/>
  <c r="G47" i="533"/>
  <c r="G48" i="533" l="1"/>
  <c r="B50" i="533"/>
  <c r="F49" i="533"/>
  <c r="D49" i="533" s="1"/>
  <c r="C49" i="533"/>
  <c r="G49" i="533" l="1"/>
  <c r="B51" i="533"/>
  <c r="F50" i="533"/>
  <c r="D50" i="533" s="1"/>
  <c r="C50" i="533"/>
  <c r="G50" i="533" l="1"/>
  <c r="F51" i="533"/>
  <c r="D51" i="533" s="1"/>
  <c r="C51" i="533"/>
  <c r="B52" i="533"/>
  <c r="G51" i="533" l="1"/>
  <c r="F52" i="533"/>
  <c r="D52" i="533" s="1"/>
  <c r="B53" i="533"/>
  <c r="C52" i="533"/>
  <c r="G52" i="533" l="1"/>
  <c r="B54" i="533"/>
  <c r="F53" i="533"/>
  <c r="D53" i="533" s="1"/>
  <c r="C53" i="533"/>
  <c r="G53" i="533" l="1"/>
  <c r="B55" i="533"/>
  <c r="F54" i="533"/>
  <c r="D54" i="533" s="1"/>
  <c r="C54" i="533"/>
  <c r="G54" i="533" l="1"/>
  <c r="C55" i="533"/>
  <c r="B56" i="533"/>
  <c r="F55" i="533"/>
  <c r="D55" i="533" s="1"/>
  <c r="F56" i="533" l="1"/>
  <c r="D56" i="533" s="1"/>
  <c r="C56" i="533"/>
  <c r="B57" i="533"/>
  <c r="G55" i="533"/>
  <c r="G56" i="533" l="1"/>
  <c r="B58" i="533"/>
  <c r="F57" i="533"/>
  <c r="D57" i="533" s="1"/>
  <c r="C57" i="533"/>
  <c r="G57" i="533" l="1"/>
  <c r="C58" i="533"/>
  <c r="B59" i="533"/>
  <c r="F58" i="533"/>
  <c r="D58" i="533" s="1"/>
  <c r="F59" i="533" l="1"/>
  <c r="D59" i="533" s="1"/>
  <c r="C59" i="533"/>
  <c r="B60" i="533"/>
  <c r="G58" i="533"/>
  <c r="G59" i="533" l="1"/>
  <c r="F60" i="533"/>
  <c r="D60" i="533" s="1"/>
  <c r="C60" i="533"/>
  <c r="G60" i="533" l="1"/>
</calcChain>
</file>

<file path=xl/sharedStrings.xml><?xml version="1.0" encoding="utf-8"?>
<sst xmlns="http://schemas.openxmlformats.org/spreadsheetml/2006/main" count="15" uniqueCount="13">
  <si>
    <t>Break Even</t>
  </si>
  <si>
    <t>Break Even Diagramm (Rentabilitätsschwelle)</t>
  </si>
  <si>
    <t>Variable Kosten</t>
  </si>
  <si>
    <t>Inkrement Einheit</t>
  </si>
  <si>
    <t>BE Einheiten</t>
  </si>
  <si>
    <t>BE Kosten</t>
  </si>
  <si>
    <t>Einheiten</t>
  </si>
  <si>
    <t>Umsatz</t>
  </si>
  <si>
    <t>Gesamtkosten</t>
  </si>
  <si>
    <t>Fixkosten</t>
  </si>
  <si>
    <t>Gewinn</t>
  </si>
  <si>
    <t>Preis (netto) pro Einheit</t>
  </si>
  <si>
    <t>www.cs-analytics.de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</si>
</sst>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_ ;[Red]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" applyNumberFormat="0" applyAlignment="0" applyProtection="0"/>
    <xf numFmtId="0" fontId="11" fillId="26" borderId="2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31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7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5" applyNumberFormat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6" xfId="0" applyNumberFormat="1" applyFont="1" applyFill="1" applyBorder="1" applyAlignment="1" applyProtection="1">
      <alignment vertical="center"/>
      <protection hidden="1"/>
    </xf>
    <xf numFmtId="0" fontId="6" fillId="0" borderId="6" xfId="0" applyNumberFormat="1" applyFont="1" applyFill="1" applyBorder="1" applyAlignment="1" applyProtection="1">
      <alignment horizontal="left" vertical="center" indent="1"/>
      <protection hidden="1"/>
    </xf>
    <xf numFmtId="0" fontId="5" fillId="0" borderId="13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3" fontId="5" fillId="0" borderId="7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center" indent="1"/>
    </xf>
    <xf numFmtId="0" fontId="5" fillId="0" borderId="13" xfId="0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right" vertical="center" indent="1"/>
    </xf>
    <xf numFmtId="4" fontId="5" fillId="0" borderId="8" xfId="0" applyNumberFormat="1" applyFont="1" applyFill="1" applyBorder="1" applyAlignment="1">
      <alignment horizontal="right" vertical="center" indent="1"/>
    </xf>
    <xf numFmtId="4" fontId="5" fillId="0" borderId="9" xfId="0" applyNumberFormat="1" applyFont="1" applyFill="1" applyBorder="1" applyAlignment="1">
      <alignment horizontal="righ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right" vertical="center"/>
    </xf>
    <xf numFmtId="164" fontId="22" fillId="32" borderId="17" xfId="0" applyNumberFormat="1" applyFont="1" applyFill="1" applyBorder="1" applyAlignment="1" applyProtection="1">
      <alignment horizontal="right" vertical="center" indent="1"/>
      <protection locked="0"/>
    </xf>
    <xf numFmtId="164" fontId="22" fillId="32" borderId="18" xfId="0" applyNumberFormat="1" applyFont="1" applyFill="1" applyBorder="1" applyAlignment="1" applyProtection="1">
      <alignment horizontal="right" vertical="center" indent="1"/>
      <protection locked="0"/>
    </xf>
    <xf numFmtId="0" fontId="23" fillId="0" borderId="6" xfId="42" applyNumberFormat="1" applyFill="1" applyBorder="1" applyAlignment="1" applyProtection="1">
      <alignment horizontal="right" vertical="center"/>
      <protection hidden="1"/>
    </xf>
    <xf numFmtId="165" fontId="22" fillId="32" borderId="19" xfId="0" applyNumberFormat="1" applyFont="1" applyFill="1" applyBorder="1" applyAlignment="1" applyProtection="1">
      <alignment horizontal="right" vertical="center" indent="1"/>
      <protection locked="0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Hyperlink" xfId="27" builtinId="9" hidden="1"/>
    <cellStyle name="Eingabe" xfId="28" builtinId="20" customBuiltin="1"/>
    <cellStyle name="Ergebnis" xfId="29" builtinId="25" customBuiltin="1"/>
    <cellStyle name="Erklärender Text" xfId="30" builtinId="53" customBuiltin="1"/>
    <cellStyle name="Gut" xfId="31" builtinId="26" customBuiltin="1"/>
    <cellStyle name="Link" xfId="32" builtinId="8" hidden="1"/>
    <cellStyle name="Link" xfId="40" builtinId="8" hidden="1"/>
    <cellStyle name="Link" xfId="41" builtinId="8" hidden="1"/>
    <cellStyle name="Link" xfId="42" builtinId="8"/>
    <cellStyle name="Neutral" xfId="33" builtinId="28" customBuiltin="1"/>
    <cellStyle name="Prozent" xfId="39" builtinId="5" hidden="1"/>
    <cellStyle name="Schlecht" xfId="34" builtinId="27" customBuiltin="1"/>
    <cellStyle name="Standard" xfId="0" builtinId="0" customBuiltin="1"/>
    <cellStyle name="Überschrift" xfId="35" builtinId="15" customBuiltin="1"/>
    <cellStyle name="Verknüpfte Zelle" xfId="36" builtinId="24" customBuiltin="1"/>
    <cellStyle name="Warnender Text" xfId="37" builtinId="11" customBuiltin="1"/>
    <cellStyle name="Zelle überprüfen" xfId="3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008000"/>
      <color rgb="FFDDDDDD"/>
      <color rgb="FFFFFF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300000000000003E-2"/>
          <c:y val="4.4818049769262541E-2"/>
          <c:w val="0.88270732323232326"/>
          <c:h val="0.76093611111111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'Break Even Diagramm'!$C$39</c:f>
              <c:strCache>
                <c:ptCount val="1"/>
                <c:pt idx="0">
                  <c:v>Umsatz</c:v>
                </c:pt>
              </c:strCache>
            </c:strRef>
          </c:tx>
          <c:spPr>
            <a:ln w="19050">
              <a:solidFill>
                <a:srgbClr val="006600"/>
              </a:solidFill>
              <a:prstDash val="solid"/>
            </a:ln>
          </c:spPr>
          <c:marker>
            <c:symbol val="none"/>
          </c:marker>
          <c:xVal>
            <c:numRef>
              <c:f>'Break Even Diagramm'!$B$40:$B$60</c:f>
              <c:numCache>
                <c:formatCode>#,##0</c:formatCod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xVal>
          <c:yVal>
            <c:numRef>
              <c:f>'Break Even Diagramm'!$C$40:$C$60</c:f>
              <c:numCache>
                <c:formatCode>#,##0</c:formatCode>
                <c:ptCount val="21"/>
                <c:pt idx="0">
                  <c:v>0</c:v>
                </c:pt>
                <c:pt idx="1">
                  <c:v>1050.25</c:v>
                </c:pt>
                <c:pt idx="2">
                  <c:v>2100.5</c:v>
                </c:pt>
                <c:pt idx="3">
                  <c:v>3150.75</c:v>
                </c:pt>
                <c:pt idx="4">
                  <c:v>4201</c:v>
                </c:pt>
                <c:pt idx="5">
                  <c:v>5251.25</c:v>
                </c:pt>
                <c:pt idx="6">
                  <c:v>6301.5</c:v>
                </c:pt>
                <c:pt idx="7">
                  <c:v>7351.75</c:v>
                </c:pt>
                <c:pt idx="8">
                  <c:v>8402</c:v>
                </c:pt>
                <c:pt idx="9">
                  <c:v>9452.25</c:v>
                </c:pt>
                <c:pt idx="10">
                  <c:v>10502.5</c:v>
                </c:pt>
                <c:pt idx="11">
                  <c:v>11552.75</c:v>
                </c:pt>
                <c:pt idx="12">
                  <c:v>12603</c:v>
                </c:pt>
                <c:pt idx="13">
                  <c:v>13653.25</c:v>
                </c:pt>
                <c:pt idx="14">
                  <c:v>14703.5</c:v>
                </c:pt>
                <c:pt idx="15">
                  <c:v>15753.75</c:v>
                </c:pt>
                <c:pt idx="16">
                  <c:v>16804</c:v>
                </c:pt>
                <c:pt idx="17">
                  <c:v>17854.25</c:v>
                </c:pt>
                <c:pt idx="18">
                  <c:v>18904.5</c:v>
                </c:pt>
                <c:pt idx="19">
                  <c:v>19954.75</c:v>
                </c:pt>
                <c:pt idx="20">
                  <c:v>21005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1D-443E-8292-9B7611EDE677}"/>
            </c:ext>
          </c:extLst>
        </c:ser>
        <c:ser>
          <c:idx val="1"/>
          <c:order val="1"/>
          <c:tx>
            <c:strRef>
              <c:f>'Break Even Diagramm'!$D$39</c:f>
              <c:strCache>
                <c:ptCount val="1"/>
                <c:pt idx="0">
                  <c:v>Gesamtkosten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'Break Even Diagramm'!$B$40:$B$60</c:f>
              <c:numCache>
                <c:formatCode>#,##0</c:formatCod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xVal>
          <c:yVal>
            <c:numRef>
              <c:f>'Break Even Diagramm'!$D$40:$D$60</c:f>
              <c:numCache>
                <c:formatCode>#,##0</c:formatCode>
                <c:ptCount val="21"/>
                <c:pt idx="0">
                  <c:v>4000</c:v>
                </c:pt>
                <c:pt idx="1">
                  <c:v>4687.5</c:v>
                </c:pt>
                <c:pt idx="2">
                  <c:v>5375</c:v>
                </c:pt>
                <c:pt idx="3">
                  <c:v>6062.5</c:v>
                </c:pt>
                <c:pt idx="4">
                  <c:v>6750</c:v>
                </c:pt>
                <c:pt idx="5">
                  <c:v>7437.5</c:v>
                </c:pt>
                <c:pt idx="6">
                  <c:v>8125</c:v>
                </c:pt>
                <c:pt idx="7">
                  <c:v>8812.5</c:v>
                </c:pt>
                <c:pt idx="8">
                  <c:v>9500</c:v>
                </c:pt>
                <c:pt idx="9">
                  <c:v>10187.5</c:v>
                </c:pt>
                <c:pt idx="10">
                  <c:v>10875</c:v>
                </c:pt>
                <c:pt idx="11">
                  <c:v>11562.5</c:v>
                </c:pt>
                <c:pt idx="12">
                  <c:v>12250</c:v>
                </c:pt>
                <c:pt idx="13">
                  <c:v>12937.5</c:v>
                </c:pt>
                <c:pt idx="14">
                  <c:v>13625</c:v>
                </c:pt>
                <c:pt idx="15">
                  <c:v>14312.5</c:v>
                </c:pt>
                <c:pt idx="16">
                  <c:v>15000</c:v>
                </c:pt>
                <c:pt idx="17">
                  <c:v>15687.5</c:v>
                </c:pt>
                <c:pt idx="18">
                  <c:v>16375</c:v>
                </c:pt>
                <c:pt idx="19">
                  <c:v>17062.5</c:v>
                </c:pt>
                <c:pt idx="20">
                  <c:v>17750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1D-443E-8292-9B7611EDE677}"/>
            </c:ext>
          </c:extLst>
        </c:ser>
        <c:ser>
          <c:idx val="2"/>
          <c:order val="2"/>
          <c:tx>
            <c:strRef>
              <c:f>'Break Even Diagramm'!$E$39</c:f>
              <c:strCache>
                <c:ptCount val="1"/>
                <c:pt idx="0">
                  <c:v>Fixkosten</c:v>
                </c:pt>
              </c:strCache>
            </c:strRef>
          </c:tx>
          <c:spPr>
            <a:ln w="22225">
              <a:solidFill>
                <a:srgbClr val="002060"/>
              </a:solidFill>
              <a:prstDash val="solid"/>
            </a:ln>
          </c:spPr>
          <c:marker>
            <c:symbol val="none"/>
          </c:marker>
          <c:xVal>
            <c:numRef>
              <c:f>'Break Even Diagramm'!$B$40:$B$60</c:f>
              <c:numCache>
                <c:formatCode>#,##0</c:formatCod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</c:numCache>
            </c:numRef>
          </c:xVal>
          <c:yVal>
            <c:numRef>
              <c:f>'Break Even Diagramm'!$E$40:$E$60</c:f>
              <c:numCache>
                <c:formatCode>#,##0</c:formatCode>
                <c:ptCount val="2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1D-443E-8292-9B7611EDE677}"/>
            </c:ext>
          </c:extLst>
        </c:ser>
        <c:ser>
          <c:idx val="3"/>
          <c:order val="3"/>
          <c:tx>
            <c:strRef>
              <c:f>'Break Even Diagramm'!$B$33</c:f>
              <c:strCache>
                <c:ptCount val="1"/>
                <c:pt idx="0">
                  <c:v>Break Even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  <a:prstDash val="solid"/>
              </a:ln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1D-443E-8292-9B7611EDE6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1D-443E-8292-9B7611EDE677}"/>
                </c:ext>
              </c:extLst>
            </c:dLbl>
            <c:dLbl>
              <c:idx val="2"/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1D-443E-8292-9B7611EDE677}"/>
                </c:ext>
              </c:extLst>
            </c:dLbl>
            <c:numFmt formatCode="#,##0" sourceLinked="0"/>
            <c:spPr>
              <a:solidFill>
                <a:schemeClr val="bg1">
                  <a:lumMod val="95000"/>
                </a:schemeClr>
              </a:solidFill>
              <a:ln w="12700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'Break Even Diagramm'!$B$35:$B$37</c:f>
              <c:numCache>
                <c:formatCode>#,##0.00</c:formatCode>
                <c:ptCount val="3"/>
                <c:pt idx="0">
                  <c:v>0</c:v>
                </c:pt>
                <c:pt idx="1">
                  <c:v>275.67195037904895</c:v>
                </c:pt>
                <c:pt idx="2">
                  <c:v>275.67195037904895</c:v>
                </c:pt>
              </c:numCache>
            </c:numRef>
          </c:xVal>
          <c:yVal>
            <c:numRef>
              <c:f>'Break Even Diagramm'!$C$35:$C$37</c:f>
              <c:numCache>
                <c:formatCode>#,##0.00</c:formatCode>
                <c:ptCount val="3"/>
                <c:pt idx="0">
                  <c:v>11580.978635423846</c:v>
                </c:pt>
                <c:pt idx="1">
                  <c:v>11580.978635423846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51D-443E-8292-9B7611EDE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544080"/>
        <c:axId val="385544472"/>
      </c:scatterChart>
      <c:valAx>
        <c:axId val="38554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Einheiten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85544472"/>
        <c:crosses val="autoZero"/>
        <c:crossBetween val="midCat"/>
      </c:valAx>
      <c:valAx>
        <c:axId val="385544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85544080"/>
        <c:crosses val="autoZero"/>
        <c:crossBetween val="midCat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9.838998211091235E-2"/>
          <c:y val="0.91596903328260437"/>
          <c:w val="0.79069842566638027"/>
          <c:h val="6.722718483718948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3175">
      <a:noFill/>
      <a:prstDash val="solid"/>
    </a:ln>
    <a:effectLst/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</xdr:colOff>
      <xdr:row>3</xdr:row>
      <xdr:rowOff>0</xdr:rowOff>
    </xdr:from>
    <xdr:to>
      <xdr:col>9</xdr:col>
      <xdr:colOff>528598</xdr:colOff>
      <xdr:row>25</xdr:row>
      <xdr:rowOff>129000</xdr:rowOff>
    </xdr:to>
    <xdr:graphicFrame macro="">
      <xdr:nvGraphicFramePr>
        <xdr:cNvPr id="2" name="CSA Break Even Diagramm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0.07252</cdr:x>
      <cdr:y>0.01397</cdr:y>
    </cdr:from>
    <cdr:to>
      <cdr:x>0.07252</cdr:x>
      <cdr:y>0.01397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EAC41312-4DE0-4CDB-B0FA-84405823A4C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009" y="5080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IntersectComplex: </a:t>
          </a:r>
        </a:p>
        <a:p xmlns:a="http://schemas.openxmlformats.org/drawingml/2006/main"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Compares line A segment [X1,Y1][X2,Y2] with line B all segments. If the lines intersect the X or Y coordinate is returned.</a:t>
          </a:r>
        </a:p>
        <a:p xmlns:a="http://schemas.openxmlformats.org/drawingml/2006/main"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>
            <a:ln>
              <a:solidFill>
                <a:sysClr val="windowText" lastClr="000000"/>
              </a:solidFill>
            </a:ln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J60"/>
  <sheetViews>
    <sheetView showGridLines="0" tabSelected="1" zoomScaleNormal="100" workbookViewId="0"/>
  </sheetViews>
  <sheetFormatPr baseColWidth="10" defaultColWidth="11.375" defaultRowHeight="15" customHeight="1" x14ac:dyDescent="0.25"/>
  <cols>
    <col min="1" max="1" width="1.75" style="1" customWidth="1"/>
    <col min="2" max="7" width="12.75" style="1" customWidth="1"/>
    <col min="8" max="248" width="10.75" style="1" customWidth="1"/>
    <col min="249" max="16384" width="11.375" style="1"/>
  </cols>
  <sheetData>
    <row r="2" spans="2:10" ht="30" customHeight="1" thickBot="1" x14ac:dyDescent="0.3">
      <c r="B2" s="3" t="s">
        <v>1</v>
      </c>
      <c r="C2" s="2"/>
      <c r="D2" s="2"/>
      <c r="E2" s="2"/>
      <c r="F2" s="2"/>
      <c r="G2" s="2"/>
      <c r="H2" s="2"/>
      <c r="I2" s="2"/>
      <c r="J2" s="23" t="s">
        <v>12</v>
      </c>
    </row>
    <row r="28" spans="2:7" ht="15" customHeight="1" x14ac:dyDescent="0.25">
      <c r="B28" s="5" t="s">
        <v>9</v>
      </c>
      <c r="C28" s="16"/>
      <c r="D28" s="21">
        <v>4000</v>
      </c>
      <c r="E28" s="7"/>
      <c r="F28" s="7"/>
      <c r="G28" s="7"/>
    </row>
    <row r="29" spans="2:7" ht="15" customHeight="1" x14ac:dyDescent="0.25">
      <c r="B29" s="6" t="s">
        <v>2</v>
      </c>
      <c r="C29" s="17"/>
      <c r="D29" s="22">
        <v>27.5</v>
      </c>
      <c r="E29" s="7"/>
      <c r="F29" s="7"/>
      <c r="G29" s="7"/>
    </row>
    <row r="30" spans="2:7" ht="15" customHeight="1" x14ac:dyDescent="0.25">
      <c r="B30" s="6" t="s">
        <v>11</v>
      </c>
      <c r="C30" s="17"/>
      <c r="D30" s="22">
        <v>42.01</v>
      </c>
      <c r="E30" s="7"/>
      <c r="F30" s="7"/>
      <c r="G30" s="7"/>
    </row>
    <row r="31" spans="2:7" ht="15" customHeight="1" x14ac:dyDescent="0.25">
      <c r="B31" s="18" t="s">
        <v>3</v>
      </c>
      <c r="C31" s="19"/>
      <c r="D31" s="24">
        <v>25</v>
      </c>
      <c r="E31" s="7"/>
      <c r="F31" s="7"/>
      <c r="G31" s="7"/>
    </row>
    <row r="32" spans="2:7" ht="15" customHeight="1" x14ac:dyDescent="0.25">
      <c r="B32" s="7"/>
      <c r="C32" s="7"/>
      <c r="D32" s="7"/>
      <c r="E32" s="7"/>
      <c r="F32" s="7"/>
      <c r="G32" s="7"/>
    </row>
    <row r="33" spans="2:7" ht="15" customHeight="1" x14ac:dyDescent="0.25">
      <c r="B33" s="12" t="s">
        <v>0</v>
      </c>
      <c r="C33" s="8"/>
      <c r="D33" s="7"/>
      <c r="E33" s="7"/>
      <c r="F33" s="7"/>
      <c r="G33" s="7"/>
    </row>
    <row r="34" spans="2:7" ht="15" customHeight="1" x14ac:dyDescent="0.25">
      <c r="B34" s="4" t="s">
        <v>4</v>
      </c>
      <c r="C34" s="4" t="s">
        <v>5</v>
      </c>
      <c r="D34" s="7"/>
      <c r="E34" s="7"/>
      <c r="F34" s="7"/>
      <c r="G34" s="7"/>
    </row>
    <row r="35" spans="2:7" ht="15" customHeight="1" x14ac:dyDescent="0.25">
      <c r="B35" s="13">
        <v>0</v>
      </c>
      <c r="C35" s="13">
        <f>C36</f>
        <v>11580.978635423846</v>
      </c>
      <c r="D35" s="7"/>
      <c r="E35" s="7"/>
      <c r="F35" s="7"/>
      <c r="G35" s="7"/>
    </row>
    <row r="36" spans="2:7" ht="15" customHeight="1" x14ac:dyDescent="0.25">
      <c r="B36" s="14">
        <f>D28/(D30-D29)</f>
        <v>275.67195037904895</v>
      </c>
      <c r="C36" s="14">
        <f>D30*B36</f>
        <v>11580.978635423846</v>
      </c>
      <c r="D36" s="7"/>
      <c r="E36" s="7"/>
      <c r="F36" s="7"/>
      <c r="G36" s="7"/>
    </row>
    <row r="37" spans="2:7" ht="15" customHeight="1" x14ac:dyDescent="0.25">
      <c r="B37" s="15">
        <f>B36</f>
        <v>275.67195037904895</v>
      </c>
      <c r="C37" s="15">
        <v>0</v>
      </c>
      <c r="D37" s="7"/>
      <c r="E37" s="7"/>
      <c r="F37" s="7"/>
      <c r="G37" s="7"/>
    </row>
    <row r="38" spans="2:7" ht="15" customHeight="1" x14ac:dyDescent="0.25">
      <c r="B38" s="7"/>
      <c r="C38" s="7"/>
      <c r="D38" s="7"/>
      <c r="E38" s="7"/>
      <c r="F38" s="7"/>
      <c r="G38" s="7"/>
    </row>
    <row r="39" spans="2:7" ht="15" customHeight="1" x14ac:dyDescent="0.25">
      <c r="B39" s="20" t="s">
        <v>6</v>
      </c>
      <c r="C39" s="20" t="s">
        <v>7</v>
      </c>
      <c r="D39" s="20" t="s">
        <v>8</v>
      </c>
      <c r="E39" s="20" t="s">
        <v>9</v>
      </c>
      <c r="F39" s="20" t="s">
        <v>2</v>
      </c>
      <c r="G39" s="20" t="s">
        <v>10</v>
      </c>
    </row>
    <row r="40" spans="2:7" ht="15" customHeight="1" x14ac:dyDescent="0.25">
      <c r="B40" s="9">
        <v>0</v>
      </c>
      <c r="C40" s="9">
        <f t="shared" ref="C40:C60" si="0">B40*$D$30</f>
        <v>0</v>
      </c>
      <c r="D40" s="9">
        <f t="shared" ref="D40:D60" si="1">E40+F40</f>
        <v>4000</v>
      </c>
      <c r="E40" s="9">
        <f t="shared" ref="E40:E60" si="2">$D$28</f>
        <v>4000</v>
      </c>
      <c r="F40" s="9">
        <f t="shared" ref="F40:F60" si="3">B40*$D$29</f>
        <v>0</v>
      </c>
      <c r="G40" s="9">
        <f t="shared" ref="G40:G60" si="4">C40-D40</f>
        <v>-4000</v>
      </c>
    </row>
    <row r="41" spans="2:7" ht="15" customHeight="1" x14ac:dyDescent="0.25">
      <c r="B41" s="10">
        <f t="shared" ref="B41:B60" si="5">B40+$D$31</f>
        <v>25</v>
      </c>
      <c r="C41" s="10">
        <f t="shared" si="0"/>
        <v>1050.25</v>
      </c>
      <c r="D41" s="10">
        <f t="shared" si="1"/>
        <v>4687.5</v>
      </c>
      <c r="E41" s="10">
        <f t="shared" si="2"/>
        <v>4000</v>
      </c>
      <c r="F41" s="10">
        <f t="shared" si="3"/>
        <v>687.5</v>
      </c>
      <c r="G41" s="10">
        <f t="shared" si="4"/>
        <v>-3637.25</v>
      </c>
    </row>
    <row r="42" spans="2:7" ht="15" customHeight="1" x14ac:dyDescent="0.25">
      <c r="B42" s="10">
        <f t="shared" si="5"/>
        <v>50</v>
      </c>
      <c r="C42" s="10">
        <f t="shared" si="0"/>
        <v>2100.5</v>
      </c>
      <c r="D42" s="10">
        <f t="shared" si="1"/>
        <v>5375</v>
      </c>
      <c r="E42" s="10">
        <f t="shared" si="2"/>
        <v>4000</v>
      </c>
      <c r="F42" s="10">
        <f t="shared" si="3"/>
        <v>1375</v>
      </c>
      <c r="G42" s="10">
        <f t="shared" si="4"/>
        <v>-3274.5</v>
      </c>
    </row>
    <row r="43" spans="2:7" ht="15" customHeight="1" x14ac:dyDescent="0.25">
      <c r="B43" s="10">
        <f t="shared" si="5"/>
        <v>75</v>
      </c>
      <c r="C43" s="10">
        <f t="shared" si="0"/>
        <v>3150.75</v>
      </c>
      <c r="D43" s="10">
        <f t="shared" si="1"/>
        <v>6062.5</v>
      </c>
      <c r="E43" s="10">
        <f t="shared" si="2"/>
        <v>4000</v>
      </c>
      <c r="F43" s="10">
        <f t="shared" si="3"/>
        <v>2062.5</v>
      </c>
      <c r="G43" s="10">
        <f t="shared" si="4"/>
        <v>-2911.75</v>
      </c>
    </row>
    <row r="44" spans="2:7" ht="15" customHeight="1" x14ac:dyDescent="0.25">
      <c r="B44" s="10">
        <f t="shared" si="5"/>
        <v>100</v>
      </c>
      <c r="C44" s="10">
        <f t="shared" si="0"/>
        <v>4201</v>
      </c>
      <c r="D44" s="10">
        <f t="shared" si="1"/>
        <v>6750</v>
      </c>
      <c r="E44" s="10">
        <f t="shared" si="2"/>
        <v>4000</v>
      </c>
      <c r="F44" s="10">
        <f t="shared" si="3"/>
        <v>2750</v>
      </c>
      <c r="G44" s="10">
        <f t="shared" si="4"/>
        <v>-2549</v>
      </c>
    </row>
    <row r="45" spans="2:7" ht="15" customHeight="1" x14ac:dyDescent="0.25">
      <c r="B45" s="10">
        <f t="shared" si="5"/>
        <v>125</v>
      </c>
      <c r="C45" s="10">
        <f t="shared" si="0"/>
        <v>5251.25</v>
      </c>
      <c r="D45" s="10">
        <f t="shared" si="1"/>
        <v>7437.5</v>
      </c>
      <c r="E45" s="10">
        <f t="shared" si="2"/>
        <v>4000</v>
      </c>
      <c r="F45" s="10">
        <f t="shared" si="3"/>
        <v>3437.5</v>
      </c>
      <c r="G45" s="10">
        <f t="shared" si="4"/>
        <v>-2186.25</v>
      </c>
    </row>
    <row r="46" spans="2:7" ht="15" customHeight="1" x14ac:dyDescent="0.25">
      <c r="B46" s="10">
        <f t="shared" si="5"/>
        <v>150</v>
      </c>
      <c r="C46" s="10">
        <f t="shared" si="0"/>
        <v>6301.5</v>
      </c>
      <c r="D46" s="10">
        <f t="shared" si="1"/>
        <v>8125</v>
      </c>
      <c r="E46" s="10">
        <f t="shared" si="2"/>
        <v>4000</v>
      </c>
      <c r="F46" s="10">
        <f t="shared" si="3"/>
        <v>4125</v>
      </c>
      <c r="G46" s="10">
        <f t="shared" si="4"/>
        <v>-1823.5</v>
      </c>
    </row>
    <row r="47" spans="2:7" ht="15" customHeight="1" x14ac:dyDescent="0.25">
      <c r="B47" s="10">
        <f t="shared" si="5"/>
        <v>175</v>
      </c>
      <c r="C47" s="10">
        <f t="shared" si="0"/>
        <v>7351.75</v>
      </c>
      <c r="D47" s="10">
        <f t="shared" si="1"/>
        <v>8812.5</v>
      </c>
      <c r="E47" s="10">
        <f t="shared" si="2"/>
        <v>4000</v>
      </c>
      <c r="F47" s="10">
        <f t="shared" si="3"/>
        <v>4812.5</v>
      </c>
      <c r="G47" s="10">
        <f t="shared" si="4"/>
        <v>-1460.75</v>
      </c>
    </row>
    <row r="48" spans="2:7" ht="15" customHeight="1" x14ac:dyDescent="0.25">
      <c r="B48" s="10">
        <f t="shared" si="5"/>
        <v>200</v>
      </c>
      <c r="C48" s="10">
        <f t="shared" si="0"/>
        <v>8402</v>
      </c>
      <c r="D48" s="10">
        <f t="shared" si="1"/>
        <v>9500</v>
      </c>
      <c r="E48" s="10">
        <f t="shared" si="2"/>
        <v>4000</v>
      </c>
      <c r="F48" s="10">
        <f t="shared" si="3"/>
        <v>5500</v>
      </c>
      <c r="G48" s="10">
        <f t="shared" si="4"/>
        <v>-1098</v>
      </c>
    </row>
    <row r="49" spans="2:7" ht="15" customHeight="1" x14ac:dyDescent="0.25">
      <c r="B49" s="10">
        <f t="shared" si="5"/>
        <v>225</v>
      </c>
      <c r="C49" s="10">
        <f t="shared" si="0"/>
        <v>9452.25</v>
      </c>
      <c r="D49" s="10">
        <f t="shared" si="1"/>
        <v>10187.5</v>
      </c>
      <c r="E49" s="10">
        <f t="shared" si="2"/>
        <v>4000</v>
      </c>
      <c r="F49" s="10">
        <f t="shared" si="3"/>
        <v>6187.5</v>
      </c>
      <c r="G49" s="10">
        <f t="shared" si="4"/>
        <v>-735.25</v>
      </c>
    </row>
    <row r="50" spans="2:7" ht="15" customHeight="1" x14ac:dyDescent="0.25">
      <c r="B50" s="10">
        <f t="shared" si="5"/>
        <v>250</v>
      </c>
      <c r="C50" s="10">
        <f t="shared" si="0"/>
        <v>10502.5</v>
      </c>
      <c r="D50" s="10">
        <f t="shared" si="1"/>
        <v>10875</v>
      </c>
      <c r="E50" s="10">
        <f t="shared" si="2"/>
        <v>4000</v>
      </c>
      <c r="F50" s="10">
        <f t="shared" si="3"/>
        <v>6875</v>
      </c>
      <c r="G50" s="10">
        <f t="shared" si="4"/>
        <v>-372.5</v>
      </c>
    </row>
    <row r="51" spans="2:7" ht="15" customHeight="1" x14ac:dyDescent="0.25">
      <c r="B51" s="10">
        <f t="shared" si="5"/>
        <v>275</v>
      </c>
      <c r="C51" s="10">
        <f t="shared" si="0"/>
        <v>11552.75</v>
      </c>
      <c r="D51" s="10">
        <f t="shared" si="1"/>
        <v>11562.5</v>
      </c>
      <c r="E51" s="10">
        <f t="shared" si="2"/>
        <v>4000</v>
      </c>
      <c r="F51" s="10">
        <f t="shared" si="3"/>
        <v>7562.5</v>
      </c>
      <c r="G51" s="10">
        <f t="shared" si="4"/>
        <v>-9.75</v>
      </c>
    </row>
    <row r="52" spans="2:7" ht="15" customHeight="1" x14ac:dyDescent="0.25">
      <c r="B52" s="10">
        <f t="shared" si="5"/>
        <v>300</v>
      </c>
      <c r="C52" s="10">
        <f t="shared" si="0"/>
        <v>12603</v>
      </c>
      <c r="D52" s="10">
        <f t="shared" si="1"/>
        <v>12250</v>
      </c>
      <c r="E52" s="10">
        <f t="shared" si="2"/>
        <v>4000</v>
      </c>
      <c r="F52" s="10">
        <f t="shared" si="3"/>
        <v>8250</v>
      </c>
      <c r="G52" s="10">
        <f t="shared" si="4"/>
        <v>353</v>
      </c>
    </row>
    <row r="53" spans="2:7" ht="15" customHeight="1" x14ac:dyDescent="0.25">
      <c r="B53" s="10">
        <f t="shared" si="5"/>
        <v>325</v>
      </c>
      <c r="C53" s="10">
        <f t="shared" si="0"/>
        <v>13653.25</v>
      </c>
      <c r="D53" s="10">
        <f t="shared" si="1"/>
        <v>12937.5</v>
      </c>
      <c r="E53" s="10">
        <f t="shared" si="2"/>
        <v>4000</v>
      </c>
      <c r="F53" s="10">
        <f t="shared" si="3"/>
        <v>8937.5</v>
      </c>
      <c r="G53" s="10">
        <f t="shared" si="4"/>
        <v>715.75</v>
      </c>
    </row>
    <row r="54" spans="2:7" ht="15" customHeight="1" x14ac:dyDescent="0.25">
      <c r="B54" s="10">
        <f t="shared" si="5"/>
        <v>350</v>
      </c>
      <c r="C54" s="10">
        <f t="shared" si="0"/>
        <v>14703.5</v>
      </c>
      <c r="D54" s="10">
        <f t="shared" si="1"/>
        <v>13625</v>
      </c>
      <c r="E54" s="10">
        <f t="shared" si="2"/>
        <v>4000</v>
      </c>
      <c r="F54" s="10">
        <f t="shared" si="3"/>
        <v>9625</v>
      </c>
      <c r="G54" s="10">
        <f t="shared" si="4"/>
        <v>1078.5</v>
      </c>
    </row>
    <row r="55" spans="2:7" ht="15" customHeight="1" x14ac:dyDescent="0.25">
      <c r="B55" s="10">
        <f t="shared" si="5"/>
        <v>375</v>
      </c>
      <c r="C55" s="10">
        <f t="shared" si="0"/>
        <v>15753.75</v>
      </c>
      <c r="D55" s="10">
        <f t="shared" si="1"/>
        <v>14312.5</v>
      </c>
      <c r="E55" s="10">
        <f t="shared" si="2"/>
        <v>4000</v>
      </c>
      <c r="F55" s="10">
        <f t="shared" si="3"/>
        <v>10312.5</v>
      </c>
      <c r="G55" s="10">
        <f t="shared" si="4"/>
        <v>1441.25</v>
      </c>
    </row>
    <row r="56" spans="2:7" ht="15" customHeight="1" x14ac:dyDescent="0.25">
      <c r="B56" s="10">
        <f t="shared" si="5"/>
        <v>400</v>
      </c>
      <c r="C56" s="10">
        <f t="shared" si="0"/>
        <v>16804</v>
      </c>
      <c r="D56" s="10">
        <f t="shared" si="1"/>
        <v>15000</v>
      </c>
      <c r="E56" s="10">
        <f t="shared" si="2"/>
        <v>4000</v>
      </c>
      <c r="F56" s="10">
        <f t="shared" si="3"/>
        <v>11000</v>
      </c>
      <c r="G56" s="10">
        <f t="shared" si="4"/>
        <v>1804</v>
      </c>
    </row>
    <row r="57" spans="2:7" ht="15" customHeight="1" x14ac:dyDescent="0.25">
      <c r="B57" s="10">
        <f t="shared" si="5"/>
        <v>425</v>
      </c>
      <c r="C57" s="10">
        <f t="shared" si="0"/>
        <v>17854.25</v>
      </c>
      <c r="D57" s="10">
        <f t="shared" si="1"/>
        <v>15687.5</v>
      </c>
      <c r="E57" s="10">
        <f t="shared" si="2"/>
        <v>4000</v>
      </c>
      <c r="F57" s="10">
        <f t="shared" si="3"/>
        <v>11687.5</v>
      </c>
      <c r="G57" s="10">
        <f t="shared" si="4"/>
        <v>2166.75</v>
      </c>
    </row>
    <row r="58" spans="2:7" ht="15" customHeight="1" x14ac:dyDescent="0.25">
      <c r="B58" s="10">
        <f t="shared" si="5"/>
        <v>450</v>
      </c>
      <c r="C58" s="10">
        <f t="shared" si="0"/>
        <v>18904.5</v>
      </c>
      <c r="D58" s="10">
        <f t="shared" si="1"/>
        <v>16375</v>
      </c>
      <c r="E58" s="10">
        <f t="shared" si="2"/>
        <v>4000</v>
      </c>
      <c r="F58" s="10">
        <f t="shared" si="3"/>
        <v>12375</v>
      </c>
      <c r="G58" s="10">
        <f t="shared" si="4"/>
        <v>2529.5</v>
      </c>
    </row>
    <row r="59" spans="2:7" ht="15" customHeight="1" x14ac:dyDescent="0.25">
      <c r="B59" s="10">
        <f t="shared" si="5"/>
        <v>475</v>
      </c>
      <c r="C59" s="10">
        <f t="shared" si="0"/>
        <v>19954.75</v>
      </c>
      <c r="D59" s="10">
        <f t="shared" si="1"/>
        <v>17062.5</v>
      </c>
      <c r="E59" s="10">
        <f t="shared" si="2"/>
        <v>4000</v>
      </c>
      <c r="F59" s="10">
        <f t="shared" si="3"/>
        <v>13062.5</v>
      </c>
      <c r="G59" s="10">
        <f t="shared" si="4"/>
        <v>2892.25</v>
      </c>
    </row>
    <row r="60" spans="2:7" ht="15" customHeight="1" x14ac:dyDescent="0.25">
      <c r="B60" s="11">
        <f t="shared" si="5"/>
        <v>500</v>
      </c>
      <c r="C60" s="11">
        <f t="shared" si="0"/>
        <v>21005</v>
      </c>
      <c r="D60" s="11">
        <f t="shared" si="1"/>
        <v>17750</v>
      </c>
      <c r="E60" s="11">
        <f t="shared" si="2"/>
        <v>4000</v>
      </c>
      <c r="F60" s="11">
        <f t="shared" si="3"/>
        <v>13750</v>
      </c>
      <c r="G60" s="11">
        <f t="shared" si="4"/>
        <v>3255</v>
      </c>
    </row>
  </sheetData>
  <hyperlinks>
    <hyperlink ref="J2" r:id="rId1"/>
  </hyperlinks>
  <pageMargins left="0.39370078740157483" right="0.39370078740157483" top="0.39370078740157483" bottom="0.39370078740157483" header="0.19685039370078741" footer="0.19685039370078741"/>
  <pageSetup paperSize="9" orientation="landscape" cellComments="atEn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Break Even Diagramm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Ressourcen - Excel Diagramme</dc:title>
  <dc:subject>Break Even Diagramm</dc:subject>
  <dc:creator>Robert Mundigl</dc:creator>
  <cp:keywords>Microsoft Excel Diagramme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2016-10-24T06:28:08Z</dcterms:modified>
  <cp:category>Microsoft Excel Diagramme</cp:category>
</cp:coreProperties>
</file>